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B5F2BAB7-2492-4EE5-981D-AF4FC1E910DC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melléklet'!$A$1:$N$67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5" i="8" l="1"/>
  <c r="N25" i="8" s="1"/>
  <c r="M25" i="8"/>
  <c r="J14" i="8"/>
  <c r="M18" i="8"/>
  <c r="N18" i="8" s="1"/>
  <c r="L18" i="8"/>
  <c r="J11" i="8"/>
  <c r="C11" i="8"/>
  <c r="F11" i="8"/>
  <c r="K11" i="8"/>
  <c r="B11" i="8"/>
  <c r="K63" i="8"/>
  <c r="K66" i="8" s="1"/>
  <c r="J63" i="8"/>
  <c r="J66" i="8" s="1"/>
  <c r="N50" i="8"/>
  <c r="N56" i="8" s="1"/>
  <c r="M50" i="8"/>
  <c r="M56" i="8" s="1"/>
  <c r="L50" i="8"/>
  <c r="L56" i="8" s="1"/>
  <c r="K50" i="8"/>
  <c r="K56" i="8" s="1"/>
  <c r="J50" i="8"/>
  <c r="J56" i="8" s="1"/>
  <c r="K42" i="8"/>
  <c r="K47" i="8" s="1"/>
  <c r="J42" i="8"/>
  <c r="J47" i="8" s="1"/>
  <c r="K34" i="8"/>
  <c r="J34" i="8"/>
  <c r="J39" i="8" s="1"/>
  <c r="N32" i="8"/>
  <c r="M32" i="8"/>
  <c r="L32" i="8"/>
  <c r="K32" i="8"/>
  <c r="J32" i="8"/>
  <c r="N28" i="8"/>
  <c r="M28" i="8"/>
  <c r="L28" i="8"/>
  <c r="K28" i="8"/>
  <c r="J28" i="8"/>
  <c r="M22" i="8"/>
  <c r="E14" i="8"/>
  <c r="E11" i="8" s="1"/>
  <c r="G23" i="8"/>
  <c r="H23" i="8"/>
  <c r="M23" i="8" s="1"/>
  <c r="D23" i="8"/>
  <c r="G22" i="8"/>
  <c r="L22" i="8" s="1"/>
  <c r="H22" i="8"/>
  <c r="D22" i="8"/>
  <c r="K30" i="8" l="1"/>
  <c r="K39" i="8"/>
  <c r="I23" i="8"/>
  <c r="L23" i="8"/>
  <c r="N23" i="8" s="1"/>
  <c r="N22" i="8"/>
  <c r="J30" i="8"/>
  <c r="J59" i="8" s="1"/>
  <c r="I22" i="8"/>
  <c r="E63" i="8"/>
  <c r="E66" i="8" s="1"/>
  <c r="F63" i="8"/>
  <c r="F66" i="8" s="1"/>
  <c r="E50" i="8"/>
  <c r="F50" i="8"/>
  <c r="F56" i="8" s="1"/>
  <c r="G50" i="8"/>
  <c r="G56" i="8" s="1"/>
  <c r="H50" i="8"/>
  <c r="H56" i="8" s="1"/>
  <c r="I50" i="8"/>
  <c r="I56" i="8" s="1"/>
  <c r="E56" i="8"/>
  <c r="E42" i="8"/>
  <c r="E47" i="8" s="1"/>
  <c r="F42" i="8"/>
  <c r="F47" i="8" s="1"/>
  <c r="E34" i="8"/>
  <c r="F34" i="8"/>
  <c r="F39" i="8" s="1"/>
  <c r="E32" i="8"/>
  <c r="F32" i="8"/>
  <c r="G32" i="8"/>
  <c r="H32" i="8"/>
  <c r="I32" i="8"/>
  <c r="E28" i="8"/>
  <c r="F28" i="8"/>
  <c r="G28" i="8"/>
  <c r="H28" i="8"/>
  <c r="I28" i="8"/>
  <c r="G13" i="8"/>
  <c r="L13" i="8" s="1"/>
  <c r="H13" i="8"/>
  <c r="M13" i="8" s="1"/>
  <c r="G14" i="8"/>
  <c r="L14" i="8" s="1"/>
  <c r="N14" i="8" s="1"/>
  <c r="H14" i="8"/>
  <c r="M14" i="8" s="1"/>
  <c r="G15" i="8"/>
  <c r="L15" i="8" s="1"/>
  <c r="H15" i="8"/>
  <c r="M15" i="8" s="1"/>
  <c r="G16" i="8"/>
  <c r="L16" i="8" s="1"/>
  <c r="H16" i="8"/>
  <c r="M16" i="8" s="1"/>
  <c r="G17" i="8"/>
  <c r="L17" i="8" s="1"/>
  <c r="H17" i="8"/>
  <c r="M17" i="8" s="1"/>
  <c r="G19" i="8"/>
  <c r="L19" i="8" s="1"/>
  <c r="H19" i="8"/>
  <c r="M19" i="8" s="1"/>
  <c r="G20" i="8"/>
  <c r="L20" i="8" s="1"/>
  <c r="H20" i="8"/>
  <c r="M20" i="8" s="1"/>
  <c r="G21" i="8"/>
  <c r="L21" i="8" s="1"/>
  <c r="H21" i="8"/>
  <c r="M21" i="8" s="1"/>
  <c r="G24" i="8"/>
  <c r="L24" i="8" s="1"/>
  <c r="H24" i="8"/>
  <c r="M24" i="8" s="1"/>
  <c r="G35" i="8"/>
  <c r="L35" i="8" s="1"/>
  <c r="L34" i="8" s="1"/>
  <c r="L39" i="8" s="1"/>
  <c r="H35" i="8"/>
  <c r="G36" i="8"/>
  <c r="L36" i="8" s="1"/>
  <c r="H36" i="8"/>
  <c r="M36" i="8" s="1"/>
  <c r="G43" i="8"/>
  <c r="L43" i="8" s="1"/>
  <c r="L42" i="8" s="1"/>
  <c r="L47" i="8" s="1"/>
  <c r="H43" i="8"/>
  <c r="G64" i="8"/>
  <c r="L64" i="8" s="1"/>
  <c r="H64" i="8"/>
  <c r="H12" i="8"/>
  <c r="G12" i="8"/>
  <c r="D24" i="8"/>
  <c r="D21" i="8"/>
  <c r="D64" i="8"/>
  <c r="D63" i="8" s="1"/>
  <c r="D66" i="8" s="1"/>
  <c r="C63" i="8"/>
  <c r="C66" i="8" s="1"/>
  <c r="B63" i="8"/>
  <c r="B66" i="8" s="1"/>
  <c r="D50" i="8"/>
  <c r="D56" i="8" s="1"/>
  <c r="C50" i="8"/>
  <c r="C56" i="8" s="1"/>
  <c r="B50" i="8"/>
  <c r="B56" i="8" s="1"/>
  <c r="D43" i="8"/>
  <c r="D42" i="8" s="1"/>
  <c r="D47" i="8" s="1"/>
  <c r="C42" i="8"/>
  <c r="C47" i="8" s="1"/>
  <c r="B42" i="8"/>
  <c r="B47" i="8" s="1"/>
  <c r="D35" i="8"/>
  <c r="D34" i="8" s="1"/>
  <c r="C34" i="8"/>
  <c r="B34" i="8"/>
  <c r="D32" i="8"/>
  <c r="C32" i="8"/>
  <c r="B32" i="8"/>
  <c r="D28" i="8"/>
  <c r="C28" i="8"/>
  <c r="B28" i="8"/>
  <c r="D20" i="8"/>
  <c r="D19" i="8"/>
  <c r="D17" i="8"/>
  <c r="D16" i="8"/>
  <c r="D15" i="8"/>
  <c r="D14" i="8"/>
  <c r="D13" i="8"/>
  <c r="D12" i="8"/>
  <c r="K59" i="8" l="1"/>
  <c r="D39" i="8"/>
  <c r="N24" i="8"/>
  <c r="N20" i="8"/>
  <c r="D11" i="8"/>
  <c r="D30" i="8" s="1"/>
  <c r="D59" i="8" s="1"/>
  <c r="L12" i="8"/>
  <c r="G11" i="8"/>
  <c r="G30" i="8" s="1"/>
  <c r="I16" i="8"/>
  <c r="E39" i="8"/>
  <c r="M12" i="8"/>
  <c r="H11" i="8"/>
  <c r="H30" i="8" s="1"/>
  <c r="L63" i="8"/>
  <c r="L66" i="8" s="1"/>
  <c r="H42" i="8"/>
  <c r="H47" i="8" s="1"/>
  <c r="M43" i="8"/>
  <c r="M42" i="8" s="1"/>
  <c r="M47" i="8" s="1"/>
  <c r="H34" i="8"/>
  <c r="H39" i="8" s="1"/>
  <c r="M35" i="8"/>
  <c r="M34" i="8" s="1"/>
  <c r="M39" i="8" s="1"/>
  <c r="N15" i="8"/>
  <c r="N13" i="8"/>
  <c r="N21" i="8"/>
  <c r="N19" i="8"/>
  <c r="G63" i="8"/>
  <c r="G66" i="8" s="1"/>
  <c r="B39" i="8"/>
  <c r="H63" i="8"/>
  <c r="H66" i="8" s="1"/>
  <c r="M64" i="8"/>
  <c r="M63" i="8" s="1"/>
  <c r="M66" i="8" s="1"/>
  <c r="N36" i="8"/>
  <c r="N17" i="8"/>
  <c r="N16" i="8"/>
  <c r="F30" i="8"/>
  <c r="F59" i="8" s="1"/>
  <c r="I43" i="8"/>
  <c r="I42" i="8" s="1"/>
  <c r="I47" i="8" s="1"/>
  <c r="I35" i="8"/>
  <c r="I34" i="8" s="1"/>
  <c r="I39" i="8" s="1"/>
  <c r="E30" i="8"/>
  <c r="I13" i="8"/>
  <c r="I21" i="8"/>
  <c r="I20" i="8"/>
  <c r="I19" i="8"/>
  <c r="G42" i="8"/>
  <c r="G47" i="8" s="1"/>
  <c r="I64" i="8"/>
  <c r="I63" i="8" s="1"/>
  <c r="I66" i="8" s="1"/>
  <c r="I36" i="8"/>
  <c r="I24" i="8"/>
  <c r="I14" i="8"/>
  <c r="I17" i="8"/>
  <c r="I15" i="8"/>
  <c r="G34" i="8"/>
  <c r="G39" i="8" s="1"/>
  <c r="I12" i="8"/>
  <c r="B30" i="8"/>
  <c r="B59" i="8" s="1"/>
  <c r="C30" i="8"/>
  <c r="C39" i="8"/>
  <c r="E59" i="8" l="1"/>
  <c r="H59" i="8"/>
  <c r="I11" i="8"/>
  <c r="I30" i="8" s="1"/>
  <c r="I59" i="8" s="1"/>
  <c r="M11" i="8"/>
  <c r="M30" i="8" s="1"/>
  <c r="M59" i="8" s="1"/>
  <c r="N12" i="8"/>
  <c r="N11" i="8" s="1"/>
  <c r="N30" i="8" s="1"/>
  <c r="L11" i="8"/>
  <c r="L30" i="8" s="1"/>
  <c r="L59" i="8" s="1"/>
  <c r="N43" i="8"/>
  <c r="N42" i="8" s="1"/>
  <c r="N47" i="8" s="1"/>
  <c r="N64" i="8"/>
  <c r="N63" i="8" s="1"/>
  <c r="N66" i="8" s="1"/>
  <c r="N35" i="8"/>
  <c r="N34" i="8" s="1"/>
  <c r="N39" i="8" s="1"/>
  <c r="C59" i="8"/>
  <c r="G59" i="8"/>
  <c r="N59" i="8" l="1"/>
</calcChain>
</file>

<file path=xl/sharedStrings.xml><?xml version="1.0" encoding="utf-8"?>
<sst xmlns="http://schemas.openxmlformats.org/spreadsheetml/2006/main" count="59" uniqueCount="46">
  <si>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</si>
  <si>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</si>
  <si>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</si>
  <si>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</si>
  <si>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</si>
  <si>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</si>
  <si>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</si>
  <si>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</si>
  <si>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</si>
  <si>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</si>
  <si>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</si>
  <si>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</si>
  <si>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</si>
  <si>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</si>
  <si>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</si>
  <si>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</si>
  <si>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</si>
  <si>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</si>
  <si>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</si>
  <si>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</si>
  <si>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</si>
  <si>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</si>
  <si>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</si>
  <si>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</si>
  <si>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</si>
  <si>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</si>
  <si>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</si>
  <si>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</si>
  <si>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</si>
  <si>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</si>
  <si>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</si>
  <si>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</si>
  <si>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Működési célú visszatérítendő támogatások, kölcsönök visszatérülése államháztartáson belülről</t>
  </si>
  <si>
    <t>Komáromi Távhő Kft működési kölcsön törlesztése</t>
  </si>
  <si>
    <t>Polgármesteri illetményhez nyújtott támogatás</t>
  </si>
  <si>
    <t>Komthermál Kft működési kölcsön törlesztése</t>
  </si>
  <si>
    <t>2025. évi módosított kapott visszatérítendő és vissza nem térítendő támogatások és pénzeszközátvételek alakulása Komárom  Város Önkormányzatánál és Intézményeinél</t>
  </si>
  <si>
    <t>Javasolt módosítás</t>
  </si>
  <si>
    <t>Összesen</t>
  </si>
  <si>
    <t xml:space="preserve"> 1 /2025.(II.12.) önk rendelet eredeti ei</t>
  </si>
  <si>
    <t>2022-2025.években kult.területen béremelés kompenzálására</t>
  </si>
  <si>
    <t>Tisztítsuk meg Magyarországot II. pályázatra támogatás</t>
  </si>
  <si>
    <t xml:space="preserve">  6/2025.(IV.8.) önk rendelet módosított ei</t>
  </si>
  <si>
    <t>2024.évi normatíva elszámolásból származó bevétel</t>
  </si>
  <si>
    <t xml:space="preserve">Diákok nyári foglalkoztatására támogatás </t>
  </si>
  <si>
    <t>20/2025.(X.22.) önk rendelet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</si>
</sst>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44">
    <xf numFmtId="0" fontId="0" fillId="0" borderId="0" xfId="0"/>
    <xf numFmtId="3" fontId="21" fillId="0" borderId="0" xfId="74" applyNumberFormat="1"/>
    <xf numFmtId="0" fontId="22" fillId="0" borderId="0" xfId="74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4" xfId="74" applyBorder="1" applyAlignment="1">
      <alignment wrapText="1"/>
    </xf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7" fillId="0" borderId="13" xfId="74" applyFont="1" applyBorder="1" applyAlignment="1">
      <alignment wrapText="1"/>
    </xf>
    <xf numFmtId="0" fontId="26" fillId="0" borderId="0" xfId="74" applyFont="1" applyAlignment="1">
      <alignment horizontal="right"/>
    </xf>
    <xf numFmtId="0" fontId="25" fillId="0" borderId="0" xfId="0" applyFont="1" applyAlignment="1">
      <alignment horizontal="right" wrapText="1"/>
    </xf>
    <xf numFmtId="3" fontId="22" fillId="0" borderId="13" xfId="74" applyNumberFormat="1" applyFont="1" applyBorder="1" applyAlignment="1">
      <alignment horizontal="center" vertical="center" wrapText="1"/>
    </xf>
    <xf numFmtId="0" fontId="22" fillId="0" borderId="14" xfId="74" applyFont="1" applyBorder="1" applyAlignment="1">
      <alignment horizontal="center" vertical="center" wrapText="1"/>
    </xf>
    <xf numFmtId="0" fontId="22" fillId="0" borderId="14" xfId="74" applyFont="1" applyBorder="1" applyAlignment="1">
      <alignment vertical="center" wrapText="1"/>
    </xf>
    <xf numFmtId="3" fontId="22" fillId="0" borderId="14" xfId="74" applyNumberFormat="1" applyFont="1" applyBorder="1" applyAlignment="1">
      <alignment horizontal="center" vertical="center" wrapText="1"/>
    </xf>
    <xf numFmtId="3" fontId="21" fillId="0" borderId="17" xfId="74" applyNumberFormat="1" applyBorder="1"/>
    <xf numFmtId="3" fontId="22" fillId="0" borderId="17" xfId="74" applyNumberFormat="1" applyFont="1" applyBorder="1"/>
    <xf numFmtId="3" fontId="23" fillId="0" borderId="17" xfId="74" applyNumberFormat="1" applyFont="1" applyBorder="1"/>
    <xf numFmtId="3" fontId="21" fillId="47" borderId="17" xfId="74" applyNumberFormat="1" applyFill="1" applyBorder="1"/>
    <xf numFmtId="3" fontId="21" fillId="0" borderId="19" xfId="74" applyNumberFormat="1" applyBorder="1"/>
    <xf numFmtId="3" fontId="22" fillId="46" borderId="17" xfId="74" applyNumberFormat="1" applyFont="1" applyFill="1" applyBorder="1" applyAlignment="1">
      <alignment vertical="center"/>
    </xf>
    <xf numFmtId="0" fontId="21" fillId="0" borderId="13" xfId="74" applyBorder="1"/>
    <xf numFmtId="0" fontId="21" fillId="0" borderId="15" xfId="74" applyBorder="1"/>
    <xf numFmtId="3" fontId="21" fillId="0" borderId="15" xfId="74" applyNumberFormat="1" applyBorder="1"/>
    <xf numFmtId="0" fontId="22" fillId="0" borderId="14" xfId="74" applyFont="1" applyBorder="1" applyAlignment="1">
      <alignment horizontal="center" vertical="center" wrapText="1"/>
    </xf>
    <xf numFmtId="0" fontId="22" fillId="0" borderId="16" xfId="74" applyFont="1" applyBorder="1" applyAlignment="1">
      <alignment horizontal="center" vertical="center" wrapText="1"/>
    </xf>
    <xf numFmtId="0" fontId="24" fillId="0" borderId="0" xfId="74" applyFont="1" applyAlignment="1">
      <alignment horizontal="center" vertical="center" wrapText="1"/>
    </xf>
    <xf numFmtId="0" fontId="22" fillId="0" borderId="17" xfId="74" applyFont="1" applyBorder="1" applyAlignment="1">
      <alignment horizontal="center" vertical="center" wrapText="1"/>
    </xf>
    <xf numFmtId="0" fontId="22" fillId="0" borderId="18" xfId="74" applyFont="1" applyBorder="1" applyAlignment="1">
      <alignment horizontal="center" vertical="center" wrapText="1"/>
    </xf>
    <xf numFmtId="3" fontId="22" fillId="0" borderId="19" xfId="74" applyNumberFormat="1" applyFont="1" applyBorder="1" applyAlignment="1">
      <alignment horizontal="center" vertical="center" wrapText="1"/>
    </xf>
    <xf numFmtId="3" fontId="22" fillId="0" borderId="20" xfId="74" applyNumberFormat="1" applyFont="1" applyBorder="1" applyAlignment="1">
      <alignment horizontal="center" vertical="center" wrapText="1"/>
    </xf>
    <xf numFmtId="3" fontId="22" fillId="0" borderId="21" xfId="74" applyNumberFormat="1" applyFont="1" applyBorder="1" applyAlignment="1">
      <alignment horizontal="center" vertical="center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00000000-0005-0000-0000-00004A000000}"/>
    <cellStyle name="Normál_Beruh.felú-átadott-átvett" xfId="74" xr:uid="{00000000-0005-0000-0000-00004B000000}"/>
    <cellStyle name="Note" xfId="75" xr:uid="{00000000-0005-0000-0000-00004C000000}"/>
    <cellStyle name="Output" xfId="76" xr:uid="{00000000-0005-0000-0000-00004D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2000000}"/>
    <cellStyle name="Total" xfId="82" xr:uid="{00000000-0005-0000-0000-000053000000}"/>
    <cellStyle name="Warning Text" xfId="83" xr:uid="{00000000-0005-0000-0000-00005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6"/>
  <sheetViews>
    <sheetView tabSelected="1" topLeftCell="A32" zoomScaleNormal="100" zoomScaleSheetLayoutView="100" workbookViewId="0">
      <selection activeCell="O6" sqref="O6"/>
    </sheetView>
  </sheetViews>
  <sheetFormatPr defaultRowHeight="12.75" x14ac:dyDescent="0.2"/>
  <cols>
    <col min="1" max="1" width="76.7109375" style="5" customWidth="1"/>
    <col min="2" max="2" width="10.5703125" style="6" customWidth="1"/>
    <col min="3" max="3" width="9.5703125" style="1" customWidth="1"/>
    <col min="4" max="4" width="10.7109375" style="1" customWidth="1"/>
    <col min="5" max="5" width="9.7109375" style="6" hidden="1" customWidth="1"/>
    <col min="6" max="6" width="0" style="6" hidden="1" customWidth="1"/>
    <col min="7" max="7" width="11.85546875" style="6" customWidth="1"/>
    <col min="8" max="8" width="9.7109375" style="6" customWidth="1"/>
    <col min="9" max="9" width="10.7109375" style="6" customWidth="1"/>
    <col min="10" max="16384" width="9.140625" style="6"/>
  </cols>
  <sheetData>
    <row r="1" spans="1:14" x14ac:dyDescent="0.2">
      <c r="N1" s="4" t="s">
        <v>22</v>
      </c>
    </row>
    <row r="2" spans="1:14" x14ac:dyDescent="0.2">
      <c r="A2" s="7"/>
    </row>
    <row r="3" spans="1:14" ht="32.25" customHeight="1" x14ac:dyDescent="0.2">
      <c r="A3" s="38" t="s">
        <v>36</v>
      </c>
      <c r="B3" s="38"/>
      <c r="C3" s="38"/>
      <c r="D3" s="38"/>
      <c r="E3" s="38"/>
      <c r="F3" s="38"/>
      <c r="G3" s="38"/>
      <c r="H3" s="38"/>
      <c r="I3" s="38"/>
    </row>
    <row r="4" spans="1:14" ht="12.75" customHeight="1" x14ac:dyDescent="0.2">
      <c r="A4" s="22"/>
      <c r="B4" s="8"/>
    </row>
    <row r="5" spans="1:14" ht="15" x14ac:dyDescent="0.2">
      <c r="N5" s="21" t="s">
        <v>21</v>
      </c>
    </row>
    <row r="6" spans="1:14" ht="36" customHeight="1" x14ac:dyDescent="0.2">
      <c r="A6" s="36" t="s">
        <v>15</v>
      </c>
      <c r="B6" s="41" t="s">
        <v>39</v>
      </c>
      <c r="C6" s="42"/>
      <c r="D6" s="43"/>
      <c r="E6" s="39" t="s">
        <v>37</v>
      </c>
      <c r="F6" s="40"/>
      <c r="G6" s="41" t="s">
        <v>42</v>
      </c>
      <c r="H6" s="42"/>
      <c r="I6" s="43"/>
      <c r="J6" s="39" t="s">
        <v>37</v>
      </c>
      <c r="K6" s="40"/>
      <c r="L6" s="41" t="s">
        <v>45</v>
      </c>
      <c r="M6" s="42"/>
      <c r="N6" s="43"/>
    </row>
    <row r="7" spans="1:14" ht="51" x14ac:dyDescent="0.2">
      <c r="A7" s="37"/>
      <c r="B7" s="24" t="s">
        <v>29</v>
      </c>
      <c r="C7" s="24" t="s">
        <v>30</v>
      </c>
      <c r="D7" s="23" t="s">
        <v>38</v>
      </c>
      <c r="E7" s="25" t="s">
        <v>29</v>
      </c>
      <c r="F7" s="25" t="s">
        <v>30</v>
      </c>
      <c r="G7" s="24" t="s">
        <v>29</v>
      </c>
      <c r="H7" s="24" t="s">
        <v>30</v>
      </c>
      <c r="I7" s="26" t="s">
        <v>38</v>
      </c>
      <c r="J7" s="25" t="s">
        <v>29</v>
      </c>
      <c r="K7" s="25" t="s">
        <v>30</v>
      </c>
      <c r="L7" s="24" t="s">
        <v>29</v>
      </c>
      <c r="M7" s="24" t="s">
        <v>30</v>
      </c>
      <c r="N7" s="26" t="s">
        <v>38</v>
      </c>
    </row>
    <row r="8" spans="1:14" x14ac:dyDescent="0.2">
      <c r="A8" s="9"/>
      <c r="B8" s="9"/>
      <c r="C8" s="9"/>
      <c r="D8" s="27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">
      <c r="A9" s="11" t="s">
        <v>0</v>
      </c>
      <c r="B9" s="11"/>
      <c r="C9" s="11"/>
      <c r="D9" s="28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x14ac:dyDescent="0.2">
      <c r="A10" s="9"/>
      <c r="B10" s="9"/>
      <c r="C10" s="9"/>
      <c r="D10" s="27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s="2" customFormat="1" x14ac:dyDescent="0.2">
      <c r="A11" s="11" t="s">
        <v>7</v>
      </c>
      <c r="B11" s="12">
        <f>SUM(B12:B27)</f>
        <v>2478008</v>
      </c>
      <c r="C11" s="12">
        <f t="shared" ref="C11:N11" si="0">SUM(C12:C27)</f>
        <v>7354</v>
      </c>
      <c r="D11" s="12">
        <f t="shared" si="0"/>
        <v>2485362</v>
      </c>
      <c r="E11" s="12">
        <f t="shared" si="0"/>
        <v>68531</v>
      </c>
      <c r="F11" s="12">
        <f t="shared" si="0"/>
        <v>0</v>
      </c>
      <c r="G11" s="12">
        <f t="shared" si="0"/>
        <v>2546539</v>
      </c>
      <c r="H11" s="12">
        <f t="shared" si="0"/>
        <v>7354</v>
      </c>
      <c r="I11" s="12">
        <f t="shared" si="0"/>
        <v>2553893</v>
      </c>
      <c r="J11" s="12">
        <f t="shared" si="0"/>
        <v>79637</v>
      </c>
      <c r="K11" s="12">
        <f t="shared" si="0"/>
        <v>0</v>
      </c>
      <c r="L11" s="12">
        <f t="shared" si="0"/>
        <v>2626176</v>
      </c>
      <c r="M11" s="12">
        <f t="shared" si="0"/>
        <v>7354</v>
      </c>
      <c r="N11" s="12">
        <f t="shared" si="0"/>
        <v>2633530</v>
      </c>
    </row>
    <row r="12" spans="1:14" s="2" customFormat="1" x14ac:dyDescent="0.2">
      <c r="A12" s="9" t="s">
        <v>25</v>
      </c>
      <c r="B12" s="10">
        <v>476040</v>
      </c>
      <c r="C12" s="10"/>
      <c r="D12" s="27">
        <f>SUM(B12:C12)</f>
        <v>476040</v>
      </c>
      <c r="E12" s="27">
        <v>13168</v>
      </c>
      <c r="F12" s="27"/>
      <c r="G12" s="10">
        <f>+B12+E12</f>
        <v>489208</v>
      </c>
      <c r="H12" s="10">
        <f>+C12+F12</f>
        <v>0</v>
      </c>
      <c r="I12" s="10">
        <f>+G12+H12</f>
        <v>489208</v>
      </c>
      <c r="J12" s="27">
        <v>21508</v>
      </c>
      <c r="K12" s="27"/>
      <c r="L12" s="10">
        <f>+G12+J12</f>
        <v>510716</v>
      </c>
      <c r="M12" s="10">
        <f>+H12+K12</f>
        <v>0</v>
      </c>
      <c r="N12" s="10">
        <f>+L12+M12</f>
        <v>510716</v>
      </c>
    </row>
    <row r="13" spans="1:14" x14ac:dyDescent="0.2">
      <c r="A13" s="9" t="s">
        <v>16</v>
      </c>
      <c r="B13" s="10">
        <v>809748</v>
      </c>
      <c r="C13" s="10"/>
      <c r="D13" s="27">
        <f t="shared" ref="D13:D24" si="1">SUM(B13:C13)</f>
        <v>809748</v>
      </c>
      <c r="E13" s="27"/>
      <c r="F13" s="27"/>
      <c r="G13" s="10">
        <f t="shared" ref="G13:G64" si="2">+B13+E13</f>
        <v>809748</v>
      </c>
      <c r="H13" s="10">
        <f t="shared" ref="H13:H64" si="3">+C13+F13</f>
        <v>0</v>
      </c>
      <c r="I13" s="10">
        <f t="shared" ref="I13:I64" si="4">+G13+H13</f>
        <v>809748</v>
      </c>
      <c r="J13" s="27">
        <v>7171</v>
      </c>
      <c r="K13" s="27"/>
      <c r="L13" s="10">
        <f t="shared" ref="L13:L24" si="5">+G13+J13</f>
        <v>816919</v>
      </c>
      <c r="M13" s="10">
        <f t="shared" ref="M13:M24" si="6">+H13+K13</f>
        <v>0</v>
      </c>
      <c r="N13" s="10">
        <f t="shared" ref="N13:N24" si="7">+L13+M13</f>
        <v>816919</v>
      </c>
    </row>
    <row r="14" spans="1:14" x14ac:dyDescent="0.2">
      <c r="A14" s="9" t="s">
        <v>26</v>
      </c>
      <c r="B14" s="10">
        <v>632286</v>
      </c>
      <c r="C14" s="10"/>
      <c r="D14" s="27">
        <f t="shared" si="1"/>
        <v>632286</v>
      </c>
      <c r="E14" s="27">
        <f>1689+19992</f>
        <v>21681</v>
      </c>
      <c r="F14" s="27"/>
      <c r="G14" s="10">
        <f t="shared" si="2"/>
        <v>653967</v>
      </c>
      <c r="H14" s="10">
        <f t="shared" si="3"/>
        <v>0</v>
      </c>
      <c r="I14" s="10">
        <f t="shared" si="4"/>
        <v>653967</v>
      </c>
      <c r="J14" s="27">
        <f>34278+4758-949+3893+1135</f>
        <v>43115</v>
      </c>
      <c r="K14" s="27"/>
      <c r="L14" s="10">
        <f t="shared" si="5"/>
        <v>697082</v>
      </c>
      <c r="M14" s="10">
        <f t="shared" si="6"/>
        <v>0</v>
      </c>
      <c r="N14" s="10">
        <f t="shared" si="7"/>
        <v>697082</v>
      </c>
    </row>
    <row r="15" spans="1:14" x14ac:dyDescent="0.2">
      <c r="A15" s="9" t="s">
        <v>27</v>
      </c>
      <c r="B15" s="10">
        <v>237643</v>
      </c>
      <c r="C15" s="10"/>
      <c r="D15" s="27">
        <f t="shared" si="1"/>
        <v>237643</v>
      </c>
      <c r="E15" s="27"/>
      <c r="F15" s="27"/>
      <c r="G15" s="10">
        <f t="shared" si="2"/>
        <v>237643</v>
      </c>
      <c r="H15" s="10">
        <f t="shared" si="3"/>
        <v>0</v>
      </c>
      <c r="I15" s="10">
        <f t="shared" si="4"/>
        <v>237643</v>
      </c>
      <c r="J15" s="27"/>
      <c r="K15" s="27"/>
      <c r="L15" s="10">
        <f t="shared" si="5"/>
        <v>237643</v>
      </c>
      <c r="M15" s="10">
        <f t="shared" si="6"/>
        <v>0</v>
      </c>
      <c r="N15" s="10">
        <f t="shared" si="7"/>
        <v>237643</v>
      </c>
    </row>
    <row r="16" spans="1:14" x14ac:dyDescent="0.2">
      <c r="A16" s="9" t="s">
        <v>17</v>
      </c>
      <c r="B16" s="10">
        <v>41708</v>
      </c>
      <c r="C16" s="10"/>
      <c r="D16" s="27">
        <f t="shared" si="1"/>
        <v>41708</v>
      </c>
      <c r="E16" s="27"/>
      <c r="F16" s="27"/>
      <c r="G16" s="10">
        <f t="shared" si="2"/>
        <v>41708</v>
      </c>
      <c r="H16" s="10">
        <f t="shared" si="3"/>
        <v>0</v>
      </c>
      <c r="I16" s="10">
        <f t="shared" si="4"/>
        <v>41708</v>
      </c>
      <c r="J16" s="27"/>
      <c r="K16" s="27"/>
      <c r="L16" s="10">
        <f t="shared" si="5"/>
        <v>41708</v>
      </c>
      <c r="M16" s="10">
        <f t="shared" si="6"/>
        <v>0</v>
      </c>
      <c r="N16" s="10">
        <f t="shared" si="7"/>
        <v>41708</v>
      </c>
    </row>
    <row r="17" spans="1:14" x14ac:dyDescent="0.2">
      <c r="A17" s="9" t="s">
        <v>28</v>
      </c>
      <c r="B17" s="10">
        <v>18700</v>
      </c>
      <c r="C17" s="10"/>
      <c r="D17" s="27">
        <f t="shared" si="1"/>
        <v>18700</v>
      </c>
      <c r="E17" s="27"/>
      <c r="F17" s="27"/>
      <c r="G17" s="10">
        <f t="shared" si="2"/>
        <v>18700</v>
      </c>
      <c r="H17" s="10">
        <f t="shared" si="3"/>
        <v>0</v>
      </c>
      <c r="I17" s="10">
        <f t="shared" si="4"/>
        <v>18700</v>
      </c>
      <c r="J17" s="27"/>
      <c r="K17" s="27"/>
      <c r="L17" s="10">
        <f t="shared" si="5"/>
        <v>18700</v>
      </c>
      <c r="M17" s="10">
        <f t="shared" si="6"/>
        <v>0</v>
      </c>
      <c r="N17" s="10">
        <f t="shared" si="7"/>
        <v>18700</v>
      </c>
    </row>
    <row r="18" spans="1:14" x14ac:dyDescent="0.2">
      <c r="A18" s="9" t="s">
        <v>43</v>
      </c>
      <c r="B18" s="10"/>
      <c r="C18" s="9"/>
      <c r="D18" s="27"/>
      <c r="E18" s="27"/>
      <c r="F18" s="27"/>
      <c r="G18" s="27"/>
      <c r="H18" s="27"/>
      <c r="I18" s="10"/>
      <c r="J18" s="27">
        <v>2760</v>
      </c>
      <c r="K18" s="27"/>
      <c r="L18" s="10">
        <f t="shared" si="5"/>
        <v>2760</v>
      </c>
      <c r="M18" s="10">
        <f t="shared" si="6"/>
        <v>0</v>
      </c>
      <c r="N18" s="10">
        <f t="shared" si="7"/>
        <v>2760</v>
      </c>
    </row>
    <row r="19" spans="1:14" ht="12.75" customHeight="1" x14ac:dyDescent="0.2">
      <c r="A19" s="9" t="s">
        <v>31</v>
      </c>
      <c r="B19" s="10"/>
      <c r="C19" s="10">
        <v>2566</v>
      </c>
      <c r="D19" s="27">
        <f t="shared" si="1"/>
        <v>2566</v>
      </c>
      <c r="E19" s="27"/>
      <c r="F19" s="27"/>
      <c r="G19" s="10">
        <f t="shared" si="2"/>
        <v>0</v>
      </c>
      <c r="H19" s="10">
        <f t="shared" si="3"/>
        <v>2566</v>
      </c>
      <c r="I19" s="10">
        <f t="shared" si="4"/>
        <v>2566</v>
      </c>
      <c r="J19" s="27"/>
      <c r="K19" s="27"/>
      <c r="L19" s="10">
        <f t="shared" si="5"/>
        <v>0</v>
      </c>
      <c r="M19" s="10">
        <f t="shared" si="6"/>
        <v>2566</v>
      </c>
      <c r="N19" s="10">
        <f t="shared" si="7"/>
        <v>2566</v>
      </c>
    </row>
    <row r="20" spans="1:14" ht="25.5" x14ac:dyDescent="0.2">
      <c r="A20" s="9" t="s">
        <v>18</v>
      </c>
      <c r="B20" s="10"/>
      <c r="C20" s="10">
        <v>4788</v>
      </c>
      <c r="D20" s="27">
        <f t="shared" si="1"/>
        <v>4788</v>
      </c>
      <c r="E20" s="27"/>
      <c r="F20" s="27"/>
      <c r="G20" s="10">
        <f t="shared" si="2"/>
        <v>0</v>
      </c>
      <c r="H20" s="10">
        <f t="shared" si="3"/>
        <v>4788</v>
      </c>
      <c r="I20" s="10">
        <f t="shared" si="4"/>
        <v>4788</v>
      </c>
      <c r="J20" s="27"/>
      <c r="K20" s="27"/>
      <c r="L20" s="10">
        <f t="shared" si="5"/>
        <v>0</v>
      </c>
      <c r="M20" s="10">
        <f t="shared" si="6"/>
        <v>4788</v>
      </c>
      <c r="N20" s="10">
        <f t="shared" si="7"/>
        <v>4788</v>
      </c>
    </row>
    <row r="21" spans="1:14" x14ac:dyDescent="0.2">
      <c r="A21" s="9" t="s">
        <v>34</v>
      </c>
      <c r="B21" s="10">
        <v>4633</v>
      </c>
      <c r="C21" s="9"/>
      <c r="D21" s="27">
        <f t="shared" si="1"/>
        <v>4633</v>
      </c>
      <c r="E21" s="27"/>
      <c r="F21" s="27"/>
      <c r="G21" s="10">
        <f t="shared" si="2"/>
        <v>4633</v>
      </c>
      <c r="H21" s="10">
        <f t="shared" si="3"/>
        <v>0</v>
      </c>
      <c r="I21" s="10">
        <f t="shared" si="4"/>
        <v>4633</v>
      </c>
      <c r="J21" s="27"/>
      <c r="K21" s="27"/>
      <c r="L21" s="10">
        <f t="shared" si="5"/>
        <v>4633</v>
      </c>
      <c r="M21" s="10">
        <f t="shared" si="6"/>
        <v>0</v>
      </c>
      <c r="N21" s="10">
        <f t="shared" si="7"/>
        <v>4633</v>
      </c>
    </row>
    <row r="22" spans="1:14" x14ac:dyDescent="0.2">
      <c r="A22" s="9" t="s">
        <v>40</v>
      </c>
      <c r="B22" s="10"/>
      <c r="C22" s="9"/>
      <c r="D22" s="27">
        <f t="shared" si="1"/>
        <v>0</v>
      </c>
      <c r="E22" s="27">
        <v>10897</v>
      </c>
      <c r="F22" s="27"/>
      <c r="G22" s="10">
        <f t="shared" ref="G22" si="8">+B22+E22</f>
        <v>10897</v>
      </c>
      <c r="H22" s="10">
        <f t="shared" ref="H22" si="9">+C22+F22</f>
        <v>0</v>
      </c>
      <c r="I22" s="10">
        <f t="shared" ref="I22" si="10">+G22+H22</f>
        <v>10897</v>
      </c>
      <c r="J22" s="27"/>
      <c r="K22" s="27"/>
      <c r="L22" s="10">
        <f t="shared" si="5"/>
        <v>10897</v>
      </c>
      <c r="M22" s="10">
        <f t="shared" si="6"/>
        <v>0</v>
      </c>
      <c r="N22" s="10">
        <f t="shared" si="7"/>
        <v>10897</v>
      </c>
    </row>
    <row r="23" spans="1:14" x14ac:dyDescent="0.2">
      <c r="A23" s="9" t="s">
        <v>41</v>
      </c>
      <c r="B23" s="10"/>
      <c r="C23" s="9"/>
      <c r="D23" s="27">
        <f t="shared" si="1"/>
        <v>0</v>
      </c>
      <c r="E23" s="27">
        <v>22785</v>
      </c>
      <c r="F23" s="27"/>
      <c r="G23" s="10">
        <f t="shared" ref="G23" si="11">+B23+E23</f>
        <v>22785</v>
      </c>
      <c r="H23" s="10">
        <f t="shared" ref="H23" si="12">+C23+F23</f>
        <v>0</v>
      </c>
      <c r="I23" s="10">
        <f t="shared" ref="I23" si="13">+G23+H23</f>
        <v>22785</v>
      </c>
      <c r="J23" s="27"/>
      <c r="K23" s="27"/>
      <c r="L23" s="10">
        <f t="shared" si="5"/>
        <v>22785</v>
      </c>
      <c r="M23" s="10">
        <f t="shared" si="6"/>
        <v>0</v>
      </c>
      <c r="N23" s="10">
        <f t="shared" si="7"/>
        <v>22785</v>
      </c>
    </row>
    <row r="24" spans="1:14" x14ac:dyDescent="0.2">
      <c r="A24" s="9" t="s">
        <v>23</v>
      </c>
      <c r="B24" s="10">
        <v>257250</v>
      </c>
      <c r="C24" s="9"/>
      <c r="D24" s="27">
        <f t="shared" si="1"/>
        <v>257250</v>
      </c>
      <c r="E24" s="27"/>
      <c r="F24" s="27"/>
      <c r="G24" s="10">
        <f t="shared" si="2"/>
        <v>257250</v>
      </c>
      <c r="H24" s="10">
        <f t="shared" si="3"/>
        <v>0</v>
      </c>
      <c r="I24" s="10">
        <f t="shared" si="4"/>
        <v>257250</v>
      </c>
      <c r="J24" s="27"/>
      <c r="K24" s="27"/>
      <c r="L24" s="10">
        <f t="shared" si="5"/>
        <v>257250</v>
      </c>
      <c r="M24" s="10">
        <f t="shared" si="6"/>
        <v>0</v>
      </c>
      <c r="N24" s="10">
        <f t="shared" si="7"/>
        <v>257250</v>
      </c>
    </row>
    <row r="25" spans="1:14" x14ac:dyDescent="0.2">
      <c r="A25" s="9" t="s">
        <v>44</v>
      </c>
      <c r="B25" s="10"/>
      <c r="C25" s="9"/>
      <c r="D25" s="27"/>
      <c r="E25" s="27"/>
      <c r="F25" s="27"/>
      <c r="G25" s="27"/>
      <c r="H25" s="27"/>
      <c r="I25" s="10"/>
      <c r="J25" s="27">
        <v>5083</v>
      </c>
      <c r="K25" s="27"/>
      <c r="L25" s="10">
        <f t="shared" ref="L25" si="14">+G25+J25</f>
        <v>5083</v>
      </c>
      <c r="M25" s="10">
        <f t="shared" ref="M25" si="15">+H25+K25</f>
        <v>0</v>
      </c>
      <c r="N25" s="10">
        <f t="shared" ref="N25" si="16">+L25+M25</f>
        <v>5083</v>
      </c>
    </row>
    <row r="26" spans="1:14" x14ac:dyDescent="0.2">
      <c r="A26" s="9"/>
      <c r="B26" s="10"/>
      <c r="C26" s="9"/>
      <c r="D26" s="27"/>
      <c r="E26" s="27"/>
      <c r="F26" s="27"/>
      <c r="G26" s="27"/>
      <c r="H26" s="27"/>
      <c r="I26" s="10"/>
      <c r="J26" s="27"/>
      <c r="K26" s="27"/>
      <c r="L26" s="27"/>
      <c r="M26" s="27"/>
      <c r="N26" s="10"/>
    </row>
    <row r="27" spans="1:14" x14ac:dyDescent="0.2">
      <c r="A27" s="9"/>
      <c r="B27" s="10"/>
      <c r="C27" s="9"/>
      <c r="D27" s="27"/>
      <c r="E27" s="27"/>
      <c r="F27" s="27"/>
      <c r="G27" s="27"/>
      <c r="H27" s="27"/>
      <c r="I27" s="10"/>
      <c r="J27" s="27"/>
      <c r="K27" s="27"/>
      <c r="L27" s="27"/>
      <c r="M27" s="27"/>
      <c r="N27" s="10"/>
    </row>
    <row r="28" spans="1:14" s="2" customFormat="1" ht="25.5" x14ac:dyDescent="0.2">
      <c r="A28" s="11" t="s">
        <v>8</v>
      </c>
      <c r="B28" s="12">
        <f t="shared" ref="B28:C28" si="17">SUM(B29:B29)</f>
        <v>0</v>
      </c>
      <c r="C28" s="12">
        <f t="shared" si="17"/>
        <v>0</v>
      </c>
      <c r="D28" s="28">
        <f>SUM(D29:D29)</f>
        <v>0</v>
      </c>
      <c r="E28" s="28">
        <f t="shared" ref="E28:N28" si="18">SUM(E29:E29)</f>
        <v>0</v>
      </c>
      <c r="F28" s="28">
        <f t="shared" si="18"/>
        <v>0</v>
      </c>
      <c r="G28" s="28">
        <f t="shared" si="18"/>
        <v>0</v>
      </c>
      <c r="H28" s="28">
        <f t="shared" si="18"/>
        <v>0</v>
      </c>
      <c r="I28" s="12">
        <f t="shared" si="18"/>
        <v>0</v>
      </c>
      <c r="J28" s="28">
        <f t="shared" si="18"/>
        <v>0</v>
      </c>
      <c r="K28" s="28">
        <f t="shared" si="18"/>
        <v>0</v>
      </c>
      <c r="L28" s="28">
        <f t="shared" si="18"/>
        <v>0</v>
      </c>
      <c r="M28" s="28">
        <f t="shared" si="18"/>
        <v>0</v>
      </c>
      <c r="N28" s="12">
        <f t="shared" si="18"/>
        <v>0</v>
      </c>
    </row>
    <row r="29" spans="1:14" x14ac:dyDescent="0.2">
      <c r="A29" s="9"/>
      <c r="B29" s="9"/>
      <c r="C29" s="9"/>
      <c r="D29" s="27"/>
      <c r="E29" s="33"/>
      <c r="F29" s="33"/>
      <c r="G29" s="10"/>
      <c r="H29" s="10"/>
      <c r="I29" s="10"/>
      <c r="J29" s="33"/>
      <c r="K29" s="33"/>
      <c r="L29" s="10"/>
      <c r="M29" s="10"/>
      <c r="N29" s="10"/>
    </row>
    <row r="30" spans="1:14" s="3" customFormat="1" ht="25.5" x14ac:dyDescent="0.2">
      <c r="A30" s="13" t="s">
        <v>9</v>
      </c>
      <c r="B30" s="14">
        <f t="shared" ref="B30:H30" si="19">SUM(B11,B28)</f>
        <v>2478008</v>
      </c>
      <c r="C30" s="14">
        <f t="shared" si="19"/>
        <v>7354</v>
      </c>
      <c r="D30" s="29">
        <f t="shared" si="19"/>
        <v>2485362</v>
      </c>
      <c r="E30" s="29">
        <f t="shared" si="19"/>
        <v>68531</v>
      </c>
      <c r="F30" s="29">
        <f t="shared" si="19"/>
        <v>0</v>
      </c>
      <c r="G30" s="29">
        <f t="shared" si="19"/>
        <v>2546539</v>
      </c>
      <c r="H30" s="29">
        <f t="shared" si="19"/>
        <v>7354</v>
      </c>
      <c r="I30" s="14">
        <f>SUM(I11,I28)</f>
        <v>2553893</v>
      </c>
      <c r="J30" s="29">
        <f t="shared" ref="J30:M30" si="20">SUM(J11,J28)</f>
        <v>79637</v>
      </c>
      <c r="K30" s="29">
        <f t="shared" si="20"/>
        <v>0</v>
      </c>
      <c r="L30" s="29">
        <f t="shared" si="20"/>
        <v>2626176</v>
      </c>
      <c r="M30" s="29">
        <f t="shared" si="20"/>
        <v>7354</v>
      </c>
      <c r="N30" s="14">
        <f>SUM(N11,N28)</f>
        <v>2633530</v>
      </c>
    </row>
    <row r="31" spans="1:14" x14ac:dyDescent="0.2">
      <c r="A31" s="9"/>
      <c r="B31" s="9"/>
      <c r="C31" s="9"/>
      <c r="D31" s="27"/>
      <c r="E31" s="33"/>
      <c r="F31" s="33"/>
      <c r="G31" s="10"/>
      <c r="H31" s="10"/>
      <c r="I31" s="10"/>
      <c r="J31" s="33"/>
      <c r="K31" s="33"/>
      <c r="L31" s="10"/>
      <c r="M31" s="10"/>
      <c r="N31" s="10"/>
    </row>
    <row r="32" spans="1:14" ht="25.5" x14ac:dyDescent="0.2">
      <c r="A32" s="11" t="s">
        <v>32</v>
      </c>
      <c r="B32" s="12">
        <f t="shared" ref="B32:C32" si="21">SUM(B33:B33)</f>
        <v>0</v>
      </c>
      <c r="C32" s="12">
        <f t="shared" si="21"/>
        <v>0</v>
      </c>
      <c r="D32" s="28">
        <f>SUM(D33:D33)</f>
        <v>0</v>
      </c>
      <c r="E32" s="28">
        <f t="shared" ref="E32:N32" si="22">SUM(E33:E33)</f>
        <v>0</v>
      </c>
      <c r="F32" s="28">
        <f t="shared" si="22"/>
        <v>0</v>
      </c>
      <c r="G32" s="28">
        <f t="shared" si="22"/>
        <v>0</v>
      </c>
      <c r="H32" s="28">
        <f t="shared" si="22"/>
        <v>0</v>
      </c>
      <c r="I32" s="12">
        <f t="shared" si="22"/>
        <v>0</v>
      </c>
      <c r="J32" s="28">
        <f t="shared" si="22"/>
        <v>0</v>
      </c>
      <c r="K32" s="28">
        <f t="shared" si="22"/>
        <v>0</v>
      </c>
      <c r="L32" s="28">
        <f t="shared" si="22"/>
        <v>0</v>
      </c>
      <c r="M32" s="28">
        <f t="shared" si="22"/>
        <v>0</v>
      </c>
      <c r="N32" s="12">
        <f t="shared" si="22"/>
        <v>0</v>
      </c>
    </row>
    <row r="33" spans="1:14" x14ac:dyDescent="0.2">
      <c r="A33" s="9"/>
      <c r="B33" s="9"/>
      <c r="C33" s="9"/>
      <c r="D33" s="27"/>
      <c r="E33" s="33"/>
      <c r="F33" s="33"/>
      <c r="G33" s="10"/>
      <c r="H33" s="10"/>
      <c r="I33" s="10"/>
      <c r="J33" s="33"/>
      <c r="K33" s="33"/>
      <c r="L33" s="10"/>
      <c r="M33" s="10"/>
      <c r="N33" s="10"/>
    </row>
    <row r="34" spans="1:14" s="2" customFormat="1" ht="25.5" x14ac:dyDescent="0.2">
      <c r="A34" s="11" t="s">
        <v>1</v>
      </c>
      <c r="B34" s="12">
        <f>SUM(B35)</f>
        <v>0</v>
      </c>
      <c r="C34" s="12">
        <f t="shared" ref="C34:N34" si="23">SUM(C35)</f>
        <v>0</v>
      </c>
      <c r="D34" s="28">
        <f t="shared" si="23"/>
        <v>0</v>
      </c>
      <c r="E34" s="28">
        <f t="shared" si="23"/>
        <v>0</v>
      </c>
      <c r="F34" s="28">
        <f t="shared" si="23"/>
        <v>0</v>
      </c>
      <c r="G34" s="28">
        <f t="shared" si="23"/>
        <v>0</v>
      </c>
      <c r="H34" s="28">
        <f t="shared" si="23"/>
        <v>0</v>
      </c>
      <c r="I34" s="12">
        <f t="shared" si="23"/>
        <v>0</v>
      </c>
      <c r="J34" s="28">
        <f t="shared" si="23"/>
        <v>0</v>
      </c>
      <c r="K34" s="28">
        <f t="shared" si="23"/>
        <v>0</v>
      </c>
      <c r="L34" s="28">
        <f t="shared" si="23"/>
        <v>0</v>
      </c>
      <c r="M34" s="28">
        <f t="shared" si="23"/>
        <v>0</v>
      </c>
      <c r="N34" s="12">
        <f t="shared" si="23"/>
        <v>0</v>
      </c>
    </row>
    <row r="35" spans="1:14" s="2" customFormat="1" x14ac:dyDescent="0.2">
      <c r="A35" s="9" t="s">
        <v>33</v>
      </c>
      <c r="B35" s="10"/>
      <c r="C35" s="10"/>
      <c r="D35" s="27">
        <f>SUM(B35:C35)</f>
        <v>0</v>
      </c>
      <c r="E35" s="33"/>
      <c r="F35" s="33"/>
      <c r="G35" s="10">
        <f t="shared" si="2"/>
        <v>0</v>
      </c>
      <c r="H35" s="10">
        <f t="shared" si="3"/>
        <v>0</v>
      </c>
      <c r="I35" s="10">
        <f t="shared" si="4"/>
        <v>0</v>
      </c>
      <c r="J35" s="33"/>
      <c r="K35" s="33"/>
      <c r="L35" s="10">
        <f t="shared" ref="L35:L36" si="24">+G35+J35</f>
        <v>0</v>
      </c>
      <c r="M35" s="10">
        <f t="shared" ref="M35:M36" si="25">+H35+K35</f>
        <v>0</v>
      </c>
      <c r="N35" s="10">
        <f t="shared" ref="N35:N36" si="26">+L35+M35</f>
        <v>0</v>
      </c>
    </row>
    <row r="36" spans="1:14" x14ac:dyDescent="0.2">
      <c r="A36" s="9" t="s">
        <v>35</v>
      </c>
      <c r="B36" s="9"/>
      <c r="C36" s="9"/>
      <c r="D36" s="27"/>
      <c r="E36" s="33"/>
      <c r="F36" s="33"/>
      <c r="G36" s="10">
        <f t="shared" si="2"/>
        <v>0</v>
      </c>
      <c r="H36" s="10">
        <f t="shared" si="3"/>
        <v>0</v>
      </c>
      <c r="I36" s="10">
        <f t="shared" si="4"/>
        <v>0</v>
      </c>
      <c r="J36" s="33"/>
      <c r="K36" s="33"/>
      <c r="L36" s="10">
        <f t="shared" si="24"/>
        <v>0</v>
      </c>
      <c r="M36" s="10">
        <f t="shared" si="25"/>
        <v>0</v>
      </c>
      <c r="N36" s="10">
        <f t="shared" si="26"/>
        <v>0</v>
      </c>
    </row>
    <row r="37" spans="1:14" s="2" customFormat="1" x14ac:dyDescent="0.2">
      <c r="A37" s="11" t="s">
        <v>12</v>
      </c>
      <c r="B37" s="12">
        <v>0</v>
      </c>
      <c r="C37" s="12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12">
        <v>0</v>
      </c>
      <c r="J37" s="28">
        <v>0</v>
      </c>
      <c r="K37" s="28">
        <v>0</v>
      </c>
      <c r="L37" s="28">
        <v>0</v>
      </c>
      <c r="M37" s="28">
        <v>0</v>
      </c>
      <c r="N37" s="12">
        <v>0</v>
      </c>
    </row>
    <row r="38" spans="1:14" x14ac:dyDescent="0.2">
      <c r="A38" s="9"/>
      <c r="B38" s="9"/>
      <c r="C38" s="9"/>
      <c r="D38" s="27"/>
      <c r="E38" s="33"/>
      <c r="F38" s="33"/>
      <c r="G38" s="10"/>
      <c r="H38" s="10"/>
      <c r="I38" s="10"/>
      <c r="J38" s="33"/>
      <c r="K38" s="33"/>
      <c r="L38" s="10"/>
      <c r="M38" s="10"/>
      <c r="N38" s="10"/>
    </row>
    <row r="39" spans="1:14" s="3" customFormat="1" x14ac:dyDescent="0.2">
      <c r="A39" s="13" t="s">
        <v>13</v>
      </c>
      <c r="B39" s="14">
        <f t="shared" ref="B39:I39" si="27">SUM(B34,B32,B37)</f>
        <v>0</v>
      </c>
      <c r="C39" s="14">
        <f t="shared" si="27"/>
        <v>0</v>
      </c>
      <c r="D39" s="29">
        <f t="shared" si="27"/>
        <v>0</v>
      </c>
      <c r="E39" s="29">
        <f t="shared" si="27"/>
        <v>0</v>
      </c>
      <c r="F39" s="29">
        <f t="shared" si="27"/>
        <v>0</v>
      </c>
      <c r="G39" s="29">
        <f t="shared" si="27"/>
        <v>0</v>
      </c>
      <c r="H39" s="29">
        <f t="shared" si="27"/>
        <v>0</v>
      </c>
      <c r="I39" s="14">
        <f t="shared" si="27"/>
        <v>0</v>
      </c>
      <c r="J39" s="29">
        <f t="shared" ref="J39:N39" si="28">SUM(J34,J32,J37)</f>
        <v>0</v>
      </c>
      <c r="K39" s="29">
        <f t="shared" si="28"/>
        <v>0</v>
      </c>
      <c r="L39" s="29">
        <f t="shared" si="28"/>
        <v>0</v>
      </c>
      <c r="M39" s="29">
        <f t="shared" si="28"/>
        <v>0</v>
      </c>
      <c r="N39" s="14">
        <f t="shared" si="28"/>
        <v>0</v>
      </c>
    </row>
    <row r="40" spans="1:14" x14ac:dyDescent="0.2">
      <c r="A40" s="9"/>
      <c r="B40" s="9"/>
      <c r="C40" s="9"/>
      <c r="D40" s="27"/>
      <c r="E40" s="33"/>
      <c r="F40" s="33"/>
      <c r="G40" s="10"/>
      <c r="H40" s="10"/>
      <c r="I40" s="10"/>
      <c r="J40" s="33"/>
      <c r="K40" s="33"/>
      <c r="L40" s="10"/>
      <c r="M40" s="10"/>
      <c r="N40" s="10"/>
    </row>
    <row r="41" spans="1:14" x14ac:dyDescent="0.2">
      <c r="A41" s="9"/>
      <c r="B41" s="9"/>
      <c r="C41" s="9"/>
      <c r="D41" s="27"/>
      <c r="E41" s="33"/>
      <c r="F41" s="33"/>
      <c r="G41" s="10"/>
      <c r="H41" s="10"/>
      <c r="I41" s="10"/>
      <c r="J41" s="33"/>
      <c r="K41" s="33"/>
      <c r="L41" s="10"/>
      <c r="M41" s="10"/>
      <c r="N41" s="10"/>
    </row>
    <row r="42" spans="1:14" s="2" customFormat="1" x14ac:dyDescent="0.2">
      <c r="A42" s="11" t="s">
        <v>6</v>
      </c>
      <c r="B42" s="12">
        <f t="shared" ref="B42:C42" si="29">SUM(B43:B43)</f>
        <v>0</v>
      </c>
      <c r="C42" s="12">
        <f t="shared" si="29"/>
        <v>0</v>
      </c>
      <c r="D42" s="28">
        <f>SUM(D43:D43)</f>
        <v>0</v>
      </c>
      <c r="E42" s="28">
        <f t="shared" ref="E42:N42" si="30">SUM(E43:E43)</f>
        <v>0</v>
      </c>
      <c r="F42" s="28">
        <f t="shared" si="30"/>
        <v>0</v>
      </c>
      <c r="G42" s="28">
        <f t="shared" si="30"/>
        <v>0</v>
      </c>
      <c r="H42" s="28">
        <f t="shared" si="30"/>
        <v>0</v>
      </c>
      <c r="I42" s="12">
        <f t="shared" si="30"/>
        <v>0</v>
      </c>
      <c r="J42" s="28">
        <f t="shared" si="30"/>
        <v>0</v>
      </c>
      <c r="K42" s="28">
        <f t="shared" si="30"/>
        <v>0</v>
      </c>
      <c r="L42" s="28">
        <f t="shared" si="30"/>
        <v>0</v>
      </c>
      <c r="M42" s="28">
        <f t="shared" si="30"/>
        <v>0</v>
      </c>
      <c r="N42" s="12">
        <f t="shared" si="30"/>
        <v>0</v>
      </c>
    </row>
    <row r="43" spans="1:14" s="2" customFormat="1" x14ac:dyDescent="0.2">
      <c r="A43" s="10" t="s">
        <v>24</v>
      </c>
      <c r="B43" s="10"/>
      <c r="C43" s="10"/>
      <c r="D43" s="30">
        <f>SUM(B43:C43)</f>
        <v>0</v>
      </c>
      <c r="E43" s="33"/>
      <c r="F43" s="33"/>
      <c r="G43" s="10">
        <f t="shared" si="2"/>
        <v>0</v>
      </c>
      <c r="H43" s="10">
        <f t="shared" si="3"/>
        <v>0</v>
      </c>
      <c r="I43" s="10">
        <f t="shared" si="4"/>
        <v>0</v>
      </c>
      <c r="J43" s="33"/>
      <c r="K43" s="33"/>
      <c r="L43" s="10">
        <f t="shared" ref="L43" si="31">+G43+J43</f>
        <v>0</v>
      </c>
      <c r="M43" s="10">
        <f t="shared" ref="M43" si="32">+H43+K43</f>
        <v>0</v>
      </c>
      <c r="N43" s="10">
        <f t="shared" ref="N43" si="33">+L43+M43</f>
        <v>0</v>
      </c>
    </row>
    <row r="44" spans="1:14" x14ac:dyDescent="0.2">
      <c r="A44" s="9"/>
      <c r="B44" s="9"/>
      <c r="C44" s="9"/>
      <c r="D44" s="27"/>
      <c r="E44" s="33"/>
      <c r="F44" s="33"/>
      <c r="G44" s="10"/>
      <c r="H44" s="10"/>
      <c r="I44" s="10"/>
      <c r="J44" s="33"/>
      <c r="K44" s="33"/>
      <c r="L44" s="10"/>
      <c r="M44" s="10"/>
      <c r="N44" s="10"/>
    </row>
    <row r="45" spans="1:14" s="2" customFormat="1" ht="12" customHeight="1" x14ac:dyDescent="0.2">
      <c r="A45" s="11" t="s">
        <v>2</v>
      </c>
      <c r="B45" s="12">
        <v>0</v>
      </c>
      <c r="C45" s="12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12">
        <v>0</v>
      </c>
      <c r="J45" s="28">
        <v>0</v>
      </c>
      <c r="K45" s="28">
        <v>0</v>
      </c>
      <c r="L45" s="28">
        <v>0</v>
      </c>
      <c r="M45" s="28">
        <v>0</v>
      </c>
      <c r="N45" s="12">
        <v>0</v>
      </c>
    </row>
    <row r="46" spans="1:14" x14ac:dyDescent="0.2">
      <c r="A46" s="9"/>
      <c r="B46" s="9"/>
      <c r="C46" s="9"/>
      <c r="D46" s="27"/>
      <c r="E46" s="33"/>
      <c r="F46" s="33"/>
      <c r="G46" s="10"/>
      <c r="H46" s="10"/>
      <c r="I46" s="10"/>
      <c r="J46" s="33"/>
      <c r="K46" s="33"/>
      <c r="L46" s="10"/>
      <c r="M46" s="10"/>
      <c r="N46" s="10"/>
    </row>
    <row r="47" spans="1:14" s="3" customFormat="1" ht="25.5" x14ac:dyDescent="0.2">
      <c r="A47" s="13" t="s">
        <v>10</v>
      </c>
      <c r="B47" s="14">
        <f t="shared" ref="B47:C47" si="34">SUM(B42,B45)</f>
        <v>0</v>
      </c>
      <c r="C47" s="14">
        <f t="shared" si="34"/>
        <v>0</v>
      </c>
      <c r="D47" s="29">
        <f>SUM(D42,D45)</f>
        <v>0</v>
      </c>
      <c r="E47" s="29">
        <f t="shared" ref="E47:I47" si="35">SUM(E42,E45)</f>
        <v>0</v>
      </c>
      <c r="F47" s="29">
        <f t="shared" si="35"/>
        <v>0</v>
      </c>
      <c r="G47" s="29">
        <f t="shared" si="35"/>
        <v>0</v>
      </c>
      <c r="H47" s="29">
        <f t="shared" si="35"/>
        <v>0</v>
      </c>
      <c r="I47" s="14">
        <f t="shared" si="35"/>
        <v>0</v>
      </c>
      <c r="J47" s="29">
        <f t="shared" ref="J47:N47" si="36">SUM(J42,J45)</f>
        <v>0</v>
      </c>
      <c r="K47" s="29">
        <f t="shared" si="36"/>
        <v>0</v>
      </c>
      <c r="L47" s="29">
        <f t="shared" si="36"/>
        <v>0</v>
      </c>
      <c r="M47" s="29">
        <f t="shared" si="36"/>
        <v>0</v>
      </c>
      <c r="N47" s="14">
        <f t="shared" si="36"/>
        <v>0</v>
      </c>
    </row>
    <row r="48" spans="1:14" s="3" customFormat="1" x14ac:dyDescent="0.2">
      <c r="A48" s="13"/>
      <c r="B48" s="13"/>
      <c r="C48" s="13"/>
      <c r="D48" s="29"/>
      <c r="E48" s="33"/>
      <c r="F48" s="33"/>
      <c r="G48" s="10"/>
      <c r="H48" s="10"/>
      <c r="I48" s="10"/>
      <c r="J48" s="33"/>
      <c r="K48" s="33"/>
      <c r="L48" s="10"/>
      <c r="M48" s="10"/>
      <c r="N48" s="10"/>
    </row>
    <row r="49" spans="1:14" x14ac:dyDescent="0.2">
      <c r="A49" s="9"/>
      <c r="B49" s="9"/>
      <c r="C49" s="9"/>
      <c r="D49" s="27"/>
      <c r="E49" s="33"/>
      <c r="F49" s="33"/>
      <c r="G49" s="10"/>
      <c r="H49" s="10"/>
      <c r="I49" s="10"/>
      <c r="J49" s="33"/>
      <c r="K49" s="33"/>
      <c r="L49" s="10"/>
      <c r="M49" s="10"/>
      <c r="N49" s="10"/>
    </row>
    <row r="50" spans="1:14" s="2" customFormat="1" ht="25.5" x14ac:dyDescent="0.2">
      <c r="A50" s="11" t="s">
        <v>5</v>
      </c>
      <c r="B50" s="12">
        <f t="shared" ref="B50:C50" si="37">SUM(B51:B51)</f>
        <v>0</v>
      </c>
      <c r="C50" s="12">
        <f t="shared" si="37"/>
        <v>0</v>
      </c>
      <c r="D50" s="28">
        <f>SUM(D51:D51)</f>
        <v>0</v>
      </c>
      <c r="E50" s="28">
        <f t="shared" ref="E50:N50" si="38">SUM(E51:E51)</f>
        <v>0</v>
      </c>
      <c r="F50" s="28">
        <f t="shared" si="38"/>
        <v>0</v>
      </c>
      <c r="G50" s="28">
        <f t="shared" si="38"/>
        <v>0</v>
      </c>
      <c r="H50" s="28">
        <f t="shared" si="38"/>
        <v>0</v>
      </c>
      <c r="I50" s="12">
        <f t="shared" si="38"/>
        <v>0</v>
      </c>
      <c r="J50" s="28">
        <f t="shared" si="38"/>
        <v>0</v>
      </c>
      <c r="K50" s="28">
        <f t="shared" si="38"/>
        <v>0</v>
      </c>
      <c r="L50" s="28">
        <f t="shared" si="38"/>
        <v>0</v>
      </c>
      <c r="M50" s="28">
        <f t="shared" si="38"/>
        <v>0</v>
      </c>
      <c r="N50" s="12">
        <f t="shared" si="38"/>
        <v>0</v>
      </c>
    </row>
    <row r="51" spans="1:14" x14ac:dyDescent="0.2">
      <c r="A51" s="9"/>
      <c r="B51" s="9"/>
      <c r="C51" s="9"/>
      <c r="D51" s="27"/>
      <c r="E51" s="33"/>
      <c r="F51" s="33"/>
      <c r="G51" s="10"/>
      <c r="H51" s="10"/>
      <c r="I51" s="10"/>
      <c r="J51" s="33"/>
      <c r="K51" s="33"/>
      <c r="L51" s="10"/>
      <c r="M51" s="10"/>
      <c r="N51" s="10"/>
    </row>
    <row r="52" spans="1:14" s="2" customFormat="1" ht="25.5" x14ac:dyDescent="0.2">
      <c r="A52" s="11" t="s">
        <v>3</v>
      </c>
      <c r="B52" s="12">
        <v>0</v>
      </c>
      <c r="C52" s="12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12">
        <v>0</v>
      </c>
      <c r="J52" s="28">
        <v>0</v>
      </c>
      <c r="K52" s="28">
        <v>0</v>
      </c>
      <c r="L52" s="28">
        <v>0</v>
      </c>
      <c r="M52" s="28">
        <v>0</v>
      </c>
      <c r="N52" s="12">
        <v>0</v>
      </c>
    </row>
    <row r="53" spans="1:14" x14ac:dyDescent="0.2">
      <c r="A53" s="9"/>
      <c r="B53" s="9"/>
      <c r="C53" s="9"/>
      <c r="D53" s="27"/>
      <c r="E53" s="33"/>
      <c r="F53" s="33"/>
      <c r="G53" s="10"/>
      <c r="H53" s="10"/>
      <c r="I53" s="10"/>
      <c r="J53" s="33"/>
      <c r="K53" s="33"/>
      <c r="L53" s="10"/>
      <c r="M53" s="10"/>
      <c r="N53" s="10"/>
    </row>
    <row r="54" spans="1:14" s="2" customFormat="1" ht="25.5" x14ac:dyDescent="0.2">
      <c r="A54" s="11" t="s">
        <v>14</v>
      </c>
      <c r="B54" s="12">
        <v>0</v>
      </c>
      <c r="C54" s="12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12">
        <v>0</v>
      </c>
      <c r="J54" s="28">
        <v>0</v>
      </c>
      <c r="K54" s="28">
        <v>0</v>
      </c>
      <c r="L54" s="28">
        <v>0</v>
      </c>
      <c r="M54" s="28">
        <v>0</v>
      </c>
      <c r="N54" s="12">
        <v>0</v>
      </c>
    </row>
    <row r="55" spans="1:14" x14ac:dyDescent="0.2">
      <c r="A55" s="9"/>
      <c r="B55" s="9"/>
      <c r="C55" s="9"/>
      <c r="D55" s="27"/>
      <c r="E55" s="33"/>
      <c r="F55" s="33"/>
      <c r="G55" s="10"/>
      <c r="H55" s="10"/>
      <c r="I55" s="10"/>
      <c r="J55" s="33"/>
      <c r="K55" s="33"/>
      <c r="L55" s="10"/>
      <c r="M55" s="10"/>
      <c r="N55" s="10"/>
    </row>
    <row r="56" spans="1:14" s="3" customFormat="1" ht="25.5" x14ac:dyDescent="0.2">
      <c r="A56" s="13" t="s">
        <v>4</v>
      </c>
      <c r="B56" s="14">
        <f t="shared" ref="B56:C56" si="39">SUM(B50,B52,B54)</f>
        <v>0</v>
      </c>
      <c r="C56" s="14">
        <f t="shared" si="39"/>
        <v>0</v>
      </c>
      <c r="D56" s="29">
        <f>SUM(D50,D52,D54)</f>
        <v>0</v>
      </c>
      <c r="E56" s="29">
        <f t="shared" ref="E56:I56" si="40">SUM(E50,E52,E54)</f>
        <v>0</v>
      </c>
      <c r="F56" s="29">
        <f t="shared" si="40"/>
        <v>0</v>
      </c>
      <c r="G56" s="29">
        <f t="shared" si="40"/>
        <v>0</v>
      </c>
      <c r="H56" s="29">
        <f t="shared" si="40"/>
        <v>0</v>
      </c>
      <c r="I56" s="14">
        <f t="shared" si="40"/>
        <v>0</v>
      </c>
      <c r="J56" s="29">
        <f t="shared" ref="J56:N56" si="41">SUM(J50,J52,J54)</f>
        <v>0</v>
      </c>
      <c r="K56" s="29">
        <f t="shared" si="41"/>
        <v>0</v>
      </c>
      <c r="L56" s="29">
        <f t="shared" si="41"/>
        <v>0</v>
      </c>
      <c r="M56" s="29">
        <f t="shared" si="41"/>
        <v>0</v>
      </c>
      <c r="N56" s="14">
        <f t="shared" si="41"/>
        <v>0</v>
      </c>
    </row>
    <row r="57" spans="1:14" x14ac:dyDescent="0.2">
      <c r="A57" s="9"/>
      <c r="B57" s="9"/>
      <c r="C57" s="9"/>
      <c r="D57" s="27"/>
      <c r="E57" s="33"/>
      <c r="F57" s="33"/>
      <c r="G57" s="10"/>
      <c r="H57" s="10"/>
      <c r="I57" s="10"/>
      <c r="J57" s="33"/>
      <c r="K57" s="33"/>
      <c r="L57" s="10"/>
      <c r="M57" s="10"/>
      <c r="N57" s="10"/>
    </row>
    <row r="58" spans="1:14" x14ac:dyDescent="0.2">
      <c r="A58" s="15"/>
      <c r="B58" s="15"/>
      <c r="C58" s="15"/>
      <c r="D58" s="31"/>
      <c r="E58" s="33"/>
      <c r="F58" s="33"/>
      <c r="G58" s="10"/>
      <c r="H58" s="10"/>
      <c r="I58" s="10"/>
      <c r="J58" s="33"/>
      <c r="K58" s="33"/>
      <c r="L58" s="10"/>
      <c r="M58" s="10"/>
      <c r="N58" s="10"/>
    </row>
    <row r="59" spans="1:14" s="2" customFormat="1" ht="25.5" x14ac:dyDescent="0.2">
      <c r="A59" s="16" t="s">
        <v>11</v>
      </c>
      <c r="B59" s="17">
        <f t="shared" ref="B59:I59" si="42">SUM(B30,B39,B47,B56)</f>
        <v>2478008</v>
      </c>
      <c r="C59" s="17">
        <f t="shared" si="42"/>
        <v>7354</v>
      </c>
      <c r="D59" s="32">
        <f t="shared" si="42"/>
        <v>2485362</v>
      </c>
      <c r="E59" s="32">
        <f t="shared" si="42"/>
        <v>68531</v>
      </c>
      <c r="F59" s="32">
        <f t="shared" si="42"/>
        <v>0</v>
      </c>
      <c r="G59" s="32">
        <f t="shared" si="42"/>
        <v>2546539</v>
      </c>
      <c r="H59" s="32">
        <f t="shared" si="42"/>
        <v>7354</v>
      </c>
      <c r="I59" s="17">
        <f t="shared" si="42"/>
        <v>2553893</v>
      </c>
      <c r="J59" s="32">
        <f t="shared" ref="J59:N59" si="43">SUM(J30,J39,J47,J56)</f>
        <v>79637</v>
      </c>
      <c r="K59" s="32">
        <f t="shared" si="43"/>
        <v>0</v>
      </c>
      <c r="L59" s="32">
        <f t="shared" si="43"/>
        <v>2626176</v>
      </c>
      <c r="M59" s="32">
        <f t="shared" si="43"/>
        <v>7354</v>
      </c>
      <c r="N59" s="17">
        <f t="shared" si="43"/>
        <v>2633530</v>
      </c>
    </row>
    <row r="60" spans="1:14" s="2" customFormat="1" x14ac:dyDescent="0.2">
      <c r="A60" s="18"/>
      <c r="B60" s="18"/>
      <c r="C60" s="18"/>
      <c r="D60" s="19"/>
      <c r="E60" s="34"/>
      <c r="F60" s="34"/>
      <c r="G60" s="35"/>
      <c r="H60" s="35"/>
      <c r="I60" s="35"/>
      <c r="J60" s="34"/>
      <c r="K60" s="34"/>
      <c r="L60" s="35"/>
      <c r="M60" s="35"/>
      <c r="N60" s="35"/>
    </row>
    <row r="61" spans="1:14" x14ac:dyDescent="0.2">
      <c r="A61" s="11" t="s">
        <v>19</v>
      </c>
      <c r="B61" s="11"/>
      <c r="C61" s="11"/>
      <c r="D61" s="27"/>
      <c r="E61" s="33"/>
      <c r="F61" s="33"/>
      <c r="G61" s="10"/>
      <c r="H61" s="10"/>
      <c r="I61" s="10"/>
      <c r="J61" s="33"/>
      <c r="K61" s="33"/>
      <c r="L61" s="10"/>
      <c r="M61" s="10"/>
      <c r="N61" s="10"/>
    </row>
    <row r="62" spans="1:14" x14ac:dyDescent="0.2">
      <c r="A62" s="20"/>
      <c r="B62" s="20"/>
      <c r="C62" s="20"/>
      <c r="D62" s="27"/>
      <c r="E62" s="33"/>
      <c r="F62" s="33"/>
      <c r="G62" s="10"/>
      <c r="H62" s="10"/>
      <c r="I62" s="10"/>
      <c r="J62" s="33"/>
      <c r="K62" s="33"/>
      <c r="L62" s="10"/>
      <c r="M62" s="10"/>
      <c r="N62" s="10"/>
    </row>
    <row r="63" spans="1:14" x14ac:dyDescent="0.2">
      <c r="A63" s="11" t="s">
        <v>7</v>
      </c>
      <c r="B63" s="12">
        <f t="shared" ref="B63:C63" si="44">SUM(B64:B64)</f>
        <v>85750</v>
      </c>
      <c r="C63" s="12">
        <f t="shared" si="44"/>
        <v>0</v>
      </c>
      <c r="D63" s="28">
        <f>SUM(D64:D64)</f>
        <v>85750</v>
      </c>
      <c r="E63" s="28">
        <f t="shared" ref="E63:N63" si="45">SUM(E64:E64)</f>
        <v>0</v>
      </c>
      <c r="F63" s="28">
        <f t="shared" si="45"/>
        <v>0</v>
      </c>
      <c r="G63" s="28">
        <f t="shared" si="45"/>
        <v>85750</v>
      </c>
      <c r="H63" s="28">
        <f t="shared" si="45"/>
        <v>0</v>
      </c>
      <c r="I63" s="12">
        <f t="shared" si="45"/>
        <v>85750</v>
      </c>
      <c r="J63" s="28">
        <f t="shared" si="45"/>
        <v>-8278</v>
      </c>
      <c r="K63" s="28">
        <f t="shared" si="45"/>
        <v>0</v>
      </c>
      <c r="L63" s="28">
        <f t="shared" si="45"/>
        <v>77472</v>
      </c>
      <c r="M63" s="28">
        <f t="shared" si="45"/>
        <v>0</v>
      </c>
      <c r="N63" s="12">
        <f t="shared" si="45"/>
        <v>77472</v>
      </c>
    </row>
    <row r="64" spans="1:14" x14ac:dyDescent="0.2">
      <c r="A64" s="9" t="s">
        <v>23</v>
      </c>
      <c r="B64" s="10">
        <v>85750</v>
      </c>
      <c r="C64" s="10"/>
      <c r="D64" s="27">
        <f>SUM(B64:C64)</f>
        <v>85750</v>
      </c>
      <c r="E64" s="33"/>
      <c r="F64" s="33"/>
      <c r="G64" s="10">
        <f t="shared" si="2"/>
        <v>85750</v>
      </c>
      <c r="H64" s="10">
        <f t="shared" si="3"/>
        <v>0</v>
      </c>
      <c r="I64" s="10">
        <f t="shared" si="4"/>
        <v>85750</v>
      </c>
      <c r="J64" s="10">
        <v>-8278</v>
      </c>
      <c r="K64" s="33"/>
      <c r="L64" s="10">
        <f t="shared" ref="L64" si="46">+G64+J64</f>
        <v>77472</v>
      </c>
      <c r="M64" s="10">
        <f t="shared" ref="M64" si="47">+H64+K64</f>
        <v>0</v>
      </c>
      <c r="N64" s="10">
        <f t="shared" ref="N64" si="48">+L64+M64</f>
        <v>77472</v>
      </c>
    </row>
    <row r="65" spans="1:14" x14ac:dyDescent="0.2">
      <c r="A65" s="15"/>
      <c r="B65" s="15"/>
      <c r="C65" s="15"/>
      <c r="D65" s="31"/>
      <c r="E65" s="33"/>
      <c r="F65" s="33"/>
      <c r="G65" s="10"/>
      <c r="H65" s="10"/>
      <c r="I65" s="10"/>
      <c r="J65" s="33"/>
      <c r="K65" s="33"/>
      <c r="L65" s="10"/>
      <c r="M65" s="10"/>
      <c r="N65" s="10"/>
    </row>
    <row r="66" spans="1:14" ht="38.25" x14ac:dyDescent="0.2">
      <c r="A66" s="16" t="s">
        <v>20</v>
      </c>
      <c r="B66" s="17">
        <f t="shared" ref="B66:C66" si="49">SUM(B63)</f>
        <v>85750</v>
      </c>
      <c r="C66" s="17">
        <f t="shared" si="49"/>
        <v>0</v>
      </c>
      <c r="D66" s="32">
        <f>SUM(D63)</f>
        <v>85750</v>
      </c>
      <c r="E66" s="32">
        <f t="shared" ref="E66:I66" si="50">SUM(E63)</f>
        <v>0</v>
      </c>
      <c r="F66" s="32">
        <f t="shared" si="50"/>
        <v>0</v>
      </c>
      <c r="G66" s="32">
        <f t="shared" si="50"/>
        <v>85750</v>
      </c>
      <c r="H66" s="32">
        <f t="shared" si="50"/>
        <v>0</v>
      </c>
      <c r="I66" s="17">
        <f t="shared" si="50"/>
        <v>85750</v>
      </c>
      <c r="J66" s="32">
        <f t="shared" ref="J66:N66" si="51">SUM(J63)</f>
        <v>-8278</v>
      </c>
      <c r="K66" s="32">
        <f t="shared" si="51"/>
        <v>0</v>
      </c>
      <c r="L66" s="32">
        <f t="shared" si="51"/>
        <v>77472</v>
      </c>
      <c r="M66" s="32">
        <f t="shared" si="51"/>
        <v>0</v>
      </c>
      <c r="N66" s="17">
        <f t="shared" si="51"/>
        <v>77472</v>
      </c>
    </row>
  </sheetData>
  <mergeCells count="7">
    <mergeCell ref="A6:A7"/>
    <mergeCell ref="A3:I3"/>
    <mergeCell ref="J6:K6"/>
    <mergeCell ref="L6:N6"/>
    <mergeCell ref="E6:F6"/>
    <mergeCell ref="B6:D6"/>
    <mergeCell ref="G6:I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2025-10-21T08:51:17Z</cp:lastPrinted>
  <dcterms:created xsi:type="dcterms:W3CDTF">2014-01-10T08:24:40Z</dcterms:created>
  <dcterms:modified xsi:type="dcterms:W3CDTF">2025-10-21T08:52:07Z</dcterms:modified>
</cp:coreProperties>
</file>